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8_三好庁舎\01　森林整備担当\☆４,治山関係\2-3　発注設計書\Ｒ06\10__【予防治山】　三好市長尾地区\工事\01_当初積算\PPI\"/>
    </mc:Choice>
  </mc:AlternateContent>
  <xr:revisionPtr revIDLastSave="0" documentId="13_ncr:1_{FB467FF6-B929-43E3-8EFC-56E0C76F66A5}" xr6:coauthVersionLast="47" xr6:coauthVersionMax="47" xr10:uidLastSave="{00000000-0000-0000-0000-000000000000}"/>
  <bookViews>
    <workbookView xWindow="28680" yWindow="-12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工事費内訳書!$A$1:$G$113</definedName>
    <definedName name="_xlnm.Print_Titles" localSheetId="0">工事費内訳書!$9:$9</definedName>
    <definedName name="_xlnm.Print_Titles">#REF!</definedName>
    <definedName name="工事価格総計" localSheetId="0">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工事費内訳書!$G$113</definedName>
    <definedName name="内訳書工事価格総計" localSheetId="0">#REF!</definedName>
    <definedName name="内訳書工事価格総計">#REF!</definedName>
    <definedName name="内訳書工事価格総計通番" localSheetId="0">#REF!</definedName>
    <definedName name="内訳書工事価格総計名称" localSheetId="0">#REF!</definedName>
    <definedName name="内訳書工事価格通番" localSheetId="0">工事費内訳書!$I$113</definedName>
    <definedName name="内訳書直接工事費総計" localSheetId="0">#REF!</definedName>
    <definedName name="内訳書直接工事費総計通番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9" i="59" l="1"/>
  <c r="G107" i="59"/>
  <c r="G106" i="59" s="1"/>
  <c r="G104" i="59"/>
  <c r="G99" i="59"/>
  <c r="G98" i="59"/>
  <c r="G97" i="59" s="1"/>
  <c r="G93" i="59"/>
  <c r="G91" i="59"/>
  <c r="G77" i="59"/>
  <c r="G49" i="59"/>
  <c r="G48" i="59" s="1"/>
  <c r="G46" i="59"/>
  <c r="G45" i="59"/>
  <c r="G34" i="59"/>
  <c r="G29" i="59"/>
  <c r="G28" i="59" s="1"/>
  <c r="G26" i="59"/>
  <c r="G24" i="59"/>
  <c r="G20" i="59"/>
  <c r="G15" i="59"/>
  <c r="G14" i="59"/>
  <c r="G13" i="59" s="1"/>
  <c r="G12" i="59" s="1"/>
  <c r="G11" i="59" s="1"/>
  <c r="G10" i="59" s="1"/>
  <c r="G112" i="59" s="1"/>
  <c r="G113" i="59" s="1"/>
</calcChain>
</file>

<file path=xl/sharedStrings.xml><?xml version="1.0" encoding="utf-8"?>
<sst xmlns="http://schemas.openxmlformats.org/spreadsheetml/2006/main" count="221" uniqueCount="116">
  <si>
    <t>スギ　伐採費
_x000D_胸高直径　34cm</t>
  </si>
  <si>
    <t>スギ　伐採費
_x000D_胸高直径　21cm</t>
  </si>
  <si>
    <t>Ｒ６三林　予防治山　三好市長尾　山腹工事（担い手確保型）</t>
  </si>
  <si>
    <t>掘削
_x000D_軟岩IB</t>
  </si>
  <si>
    <t>作業土工（土留工）
_x000D_</t>
  </si>
  <si>
    <t>住　　　　所</t>
  </si>
  <si>
    <t>商号又は名称</t>
  </si>
  <si>
    <t>伐採費(ヒノキ)
_x000D_小計27本</t>
  </si>
  <si>
    <t>山腹基礎工
_x000D_</t>
  </si>
  <si>
    <t>数量</t>
  </si>
  <si>
    <t>代 表 者 名</t>
  </si>
  <si>
    <t>工 事 名</t>
  </si>
  <si>
    <t>金額（単位：円）</t>
  </si>
  <si>
    <t>スギ　伐採費
_x000D_胸高直径　35cm</t>
  </si>
  <si>
    <t>ヒノキ　伐採費
_x000D_胸高直径　18cm</t>
  </si>
  <si>
    <t>工事費内訳書</t>
  </si>
  <si>
    <t>ｍ</t>
  </si>
  <si>
    <t>工事区分・工種・種別・細別</t>
  </si>
  <si>
    <t>ヒノキ　伐採費
_x000D_胸高直径　14cm</t>
  </si>
  <si>
    <t>単位</t>
  </si>
  <si>
    <t>通し番号</t>
  </si>
  <si>
    <t>レベル</t>
  </si>
  <si>
    <t>工事原価
_x000D_</t>
  </si>
  <si>
    <t>コンクリート工（土留）
_x000D_BB18-8-40 W/C≦60％</t>
  </si>
  <si>
    <t>式</t>
  </si>
  <si>
    <t>敷栗石
_x000D_割栗石8～15cm</t>
  </si>
  <si>
    <t>本</t>
  </si>
  <si>
    <t>直接工事費
_x000D_</t>
  </si>
  <si>
    <t>作業土工（張りコンクリート工）
_x000D_</t>
  </si>
  <si>
    <t>直接工事費(諸経費対象)
_x000D_</t>
  </si>
  <si>
    <t>スギ　伐採費
_x000D_胸高直径　25cm</t>
  </si>
  <si>
    <t>山腹緑化工
_x000D_</t>
  </si>
  <si>
    <t>山腹工
_x000D_</t>
  </si>
  <si>
    <t>伏工
_x000D_</t>
  </si>
  <si>
    <t>礫暗渠工
_x000D_</t>
  </si>
  <si>
    <t>コンクリート工（水路）
_x000D_BB18-8-40 W/C≦60％</t>
  </si>
  <si>
    <t>治山土工
_x000D_</t>
  </si>
  <si>
    <t>掘削
_x000D_礫質土</t>
  </si>
  <si>
    <t>スギ　伐採費
_x000D_胸高直径　18cm</t>
  </si>
  <si>
    <t>m3</t>
  </si>
  <si>
    <t>㎡</t>
  </si>
  <si>
    <t>スギ　伐採費
_x000D_胸高直径　28cm</t>
  </si>
  <si>
    <t>スギ　伐採費
_x000D_胸高直径　17cm</t>
  </si>
  <si>
    <t>岩盤掘削面整形・岩盤清掃
_x000D_岩盤掘削面整形</t>
  </si>
  <si>
    <t>作業土工（水路工）
_x000D_</t>
  </si>
  <si>
    <t>作業土工（集水枡工）
_x000D_</t>
  </si>
  <si>
    <t>ヒノキ　伐採費
_x000D_胸高直径　15cm</t>
  </si>
  <si>
    <t>土留工
_x000D_No.12～No.15</t>
  </si>
  <si>
    <t>スギ　伐採費
_x000D_胸高直径　22cm</t>
  </si>
  <si>
    <t>水路工
_x000D_No.14～No.18</t>
  </si>
  <si>
    <t>コンクリート工（均し基礎）
_x000D_BB18-8-40 W/C≦60％</t>
  </si>
  <si>
    <t>目潰し砂利
_x000D_RC-40</t>
  </si>
  <si>
    <t>支障木処理工
_x000D_</t>
  </si>
  <si>
    <t>床版設置工(No.14、18水路)
_x000D_BB18-8-40 W/C≦60％</t>
  </si>
  <si>
    <t>箇所</t>
  </si>
  <si>
    <t>集水枡工
_x000D_</t>
  </si>
  <si>
    <t>基</t>
  </si>
  <si>
    <t>スギ　伐採費
_x000D_胸高直径　20cm</t>
  </si>
  <si>
    <t>スギ　伐採費
_x000D_胸高直径　16cm</t>
  </si>
  <si>
    <t>張りコンクリート工
_x000D_BB18-8-40 W/C≦60％</t>
  </si>
  <si>
    <t>伐採費(スギ)
_x000D_小計60本</t>
  </si>
  <si>
    <t>スギ　伐採費
_x000D_胸高直径　15cm</t>
  </si>
  <si>
    <t>スギ　伐採費
_x000D_胸高直径　19cm</t>
  </si>
  <si>
    <t>スギ　伐採費
_x000D_胸高直径　23cm</t>
  </si>
  <si>
    <t>スギ　伐採費
_x000D_胸高直径　26cm</t>
  </si>
  <si>
    <t>一般管理費等
_x000D_</t>
  </si>
  <si>
    <t>スギ　伐採費
_x000D_胸高直径　27cm</t>
  </si>
  <si>
    <t>スギ　伐採費
_x000D_胸高直径　31cm</t>
  </si>
  <si>
    <t>スギ　伐採費
_x000D_胸高直径　58cm</t>
  </si>
  <si>
    <t>スギ　伐採費
_x000D_胸高直径　29cm</t>
  </si>
  <si>
    <t>スギ　伐採費
_x000D_胸高直径　33cm</t>
  </si>
  <si>
    <t>スギ　伐採費
_x000D_胸高直径　36cm</t>
  </si>
  <si>
    <t>スギ　伐採費
_x000D_胸高直径　37cm</t>
  </si>
  <si>
    <t>ヒノキ　伐採費
_x000D_胸高直径　30cm</t>
  </si>
  <si>
    <t>スギ　伐採費
_x000D_胸高直径　38cm</t>
  </si>
  <si>
    <t>スギ　伐採費
_x000D_胸高直径　39cm</t>
  </si>
  <si>
    <t>スギ　伐採費
_x000D_胸高直径　42cm</t>
  </si>
  <si>
    <t>スギ　伐採費
_x000D_胸高直径　43cm</t>
  </si>
  <si>
    <t>スギ　伐採費
_x000D_胸高直径　45cm</t>
  </si>
  <si>
    <t>スギ　伐採費
_x000D_胸高直径　77cm</t>
  </si>
  <si>
    <t>ヒノキ　伐採費
_x000D_胸高直径　17cm</t>
  </si>
  <si>
    <t>ヒノキ　伐採費
_x000D_胸高直径　20cm</t>
  </si>
  <si>
    <t>ヒノキ　伐採費
_x000D_胸高直径　22cm</t>
  </si>
  <si>
    <t>ヒノキ　伐採費
_x000D_胸高直径　23cm</t>
  </si>
  <si>
    <t>ヒノキ　伐採費
_x000D_胸高直径　25cm</t>
  </si>
  <si>
    <t>ヒノキ　伐採費
_x000D_胸高直径　26cm</t>
  </si>
  <si>
    <t>ヒノキ　伐採費
_x000D_胸高直径　27cm</t>
  </si>
  <si>
    <t>ヒノキ　伐採費
_x000D_胸高直径　28cm</t>
  </si>
  <si>
    <t>ヒノキ　伐採費
_x000D_胸高直径　33cm</t>
  </si>
  <si>
    <t>伐採費(雑木)
_x000D_小計1本</t>
  </si>
  <si>
    <t>雑木　伐採費
_x000D_胸高直径　30cm</t>
  </si>
  <si>
    <t>根株処理
_x000D_</t>
  </si>
  <si>
    <t>処分費
_x000D_根株</t>
  </si>
  <si>
    <t>仮設工
_x000D_</t>
  </si>
  <si>
    <t>仮水路工
_x000D_</t>
  </si>
  <si>
    <t>間接工事費
_x000D_</t>
  </si>
  <si>
    <t>共通仮設費
_x000D_</t>
  </si>
  <si>
    <t>共通仮設費（率計上）
_x000D_</t>
  </si>
  <si>
    <t>埋戻し</t>
  </si>
  <si>
    <t>現場管理費
_x000D_</t>
  </si>
  <si>
    <t>現場管理費（率計上）
_x000D_</t>
  </si>
  <si>
    <t>工事価格
_x000D_</t>
  </si>
  <si>
    <t>入札書記載金額(税抜き)</t>
  </si>
  <si>
    <t>－</t>
  </si>
  <si>
    <t xml:space="preserve">キャットウォーク
</t>
  </si>
  <si>
    <t>ケーブルクレーン資材運搬
根株</t>
    <rPh sb="13" eb="15">
      <t>ネカブ</t>
    </rPh>
    <phoneticPr fontId="4"/>
  </si>
  <si>
    <t xml:space="preserve">ケーブルクレーン架設･撤去
</t>
  </si>
  <si>
    <t>ウインチベース架設・撤去</t>
  </si>
  <si>
    <t xml:space="preserve">廻排水管　据付・撤去　φ300mm
</t>
  </si>
  <si>
    <t>土砂掘削面整形
礫質土</t>
  </si>
  <si>
    <t xml:space="preserve">機械運搬　　　　　　　　　　　　　　根株　L=8.2km
</t>
    <rPh sb="0" eb="2">
      <t>キカイ</t>
    </rPh>
    <phoneticPr fontId="4"/>
  </si>
  <si>
    <t>水抜管
薄肉管VU　φ150mm　L=4.0m</t>
    <rPh sb="0" eb="2">
      <t>ミズヌ</t>
    </rPh>
    <phoneticPr fontId="4"/>
  </si>
  <si>
    <t>型枠</t>
  </si>
  <si>
    <t>目地板
瀝青繊維質目地板 t=10mm</t>
  </si>
  <si>
    <t xml:space="preserve">アンカー架設・撤去
</t>
  </si>
  <si>
    <t xml:space="preserve">植生シート工　　　　　　　　　　　　肥料袋無,人工張芝付一重ネット　
</t>
    <rPh sb="5" eb="6">
      <t>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</si>
</sst>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,###,##0"/>
    <numFmt numFmtId="177" formatCode="[$-411]ggge&quot;年&quot;m&quot;月&quot;d&quot;日&quot;;@"/>
    <numFmt numFmtId="178" formatCode="#,###,###,###,##0_ "/>
  </numFmts>
  <fonts count="7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10"/>
      <name val="ＭＳ ゴシック"/>
      <family val="3"/>
    </font>
    <font>
      <sz val="6"/>
      <name val="ＭＳ Ｐゴシック"/>
      <family val="3"/>
    </font>
    <font>
      <sz val="9"/>
      <name val="ＭＳ 明朝"/>
      <family val="1"/>
    </font>
    <font>
      <sz val="1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3" fillId="0" borderId="0"/>
  </cellStyleXfs>
  <cellXfs count="33">
    <xf numFmtId="0" fontId="0" fillId="0" borderId="0" xfId="0"/>
    <xf numFmtId="0" fontId="0" fillId="0" borderId="0" xfId="0" applyProtection="1"/>
    <xf numFmtId="0" fontId="5" fillId="0" borderId="0" xfId="5" applyFont="1" applyProtection="1"/>
    <xf numFmtId="49" fontId="5" fillId="0" borderId="0" xfId="5" applyNumberFormat="1" applyFont="1" applyAlignment="1" applyProtection="1">
      <alignment horizontal="left" vertical="center"/>
    </xf>
    <xf numFmtId="0" fontId="2" fillId="0" borderId="0" xfId="3" applyProtection="1">
      <alignment vertical="center"/>
    </xf>
    <xf numFmtId="49" fontId="5" fillId="0" borderId="3" xfId="5" applyNumberFormat="1" applyFont="1" applyBorder="1" applyAlignment="1" applyProtection="1">
      <alignment vertical="top" wrapText="1"/>
    </xf>
    <xf numFmtId="49" fontId="5" fillId="0" borderId="7" xfId="5" applyNumberFormat="1" applyFont="1" applyBorder="1" applyAlignment="1" applyProtection="1">
      <alignment vertical="top" wrapText="1"/>
    </xf>
    <xf numFmtId="49" fontId="5" fillId="0" borderId="11" xfId="5" applyNumberFormat="1" applyFont="1" applyBorder="1" applyAlignment="1" applyProtection="1">
      <alignment vertical="top" wrapText="1"/>
    </xf>
    <xf numFmtId="49" fontId="5" fillId="0" borderId="0" xfId="5" applyNumberFormat="1" applyFont="1" applyAlignment="1" applyProtection="1">
      <alignment horizontal="distributed" vertical="center"/>
    </xf>
    <xf numFmtId="49" fontId="5" fillId="0" borderId="13" xfId="5" applyNumberFormat="1" applyFont="1" applyBorder="1" applyAlignment="1" applyProtection="1">
      <alignment horizontal="center" vertical="center"/>
    </xf>
    <xf numFmtId="49" fontId="5" fillId="0" borderId="14" xfId="5" applyNumberFormat="1" applyFont="1" applyBorder="1" applyAlignment="1" applyProtection="1">
      <alignment horizontal="center"/>
    </xf>
    <xf numFmtId="49" fontId="5" fillId="0" borderId="15" xfId="4" applyNumberFormat="1" applyFont="1" applyBorder="1" applyAlignment="1">
      <alignment horizontal="center"/>
    </xf>
    <xf numFmtId="0" fontId="5" fillId="0" borderId="14" xfId="5" applyNumberFormat="1" applyFont="1" applyBorder="1" applyAlignment="1" applyProtection="1">
      <alignment horizontal="center"/>
    </xf>
    <xf numFmtId="176" fontId="5" fillId="0" borderId="15" xfId="4" applyNumberFormat="1" applyFont="1" applyBorder="1" applyAlignment="1">
      <alignment horizontal="center"/>
    </xf>
    <xf numFmtId="177" fontId="5" fillId="0" borderId="0" xfId="5" applyNumberFormat="1" applyFont="1" applyFill="1" applyAlignment="1" applyProtection="1">
      <alignment horizontal="right" vertical="center"/>
    </xf>
    <xf numFmtId="49" fontId="5" fillId="0" borderId="16" xfId="5" applyNumberFormat="1" applyFont="1" applyBorder="1" applyAlignment="1" applyProtection="1">
      <alignment horizontal="center" vertical="center"/>
    </xf>
    <xf numFmtId="178" fontId="5" fillId="0" borderId="17" xfId="5" applyNumberFormat="1" applyFont="1" applyBorder="1" applyAlignment="1" applyProtection="1">
      <alignment horizontal="right"/>
    </xf>
    <xf numFmtId="178" fontId="5" fillId="3" borderId="17" xfId="5" applyNumberFormat="1" applyFont="1" applyFill="1" applyBorder="1" applyAlignment="1" applyProtection="1">
      <alignment horizontal="right"/>
      <protection locked="0"/>
    </xf>
    <xf numFmtId="178" fontId="5" fillId="0" borderId="18" xfId="5" applyNumberFormat="1" applyFont="1" applyBorder="1" applyAlignment="1" applyProtection="1">
      <alignment horizontal="right"/>
    </xf>
    <xf numFmtId="49" fontId="5" fillId="0" borderId="0" xfId="5" applyNumberFormat="1" applyFont="1" applyAlignment="1" applyProtection="1">
      <alignment horizontal="center" vertical="center"/>
    </xf>
    <xf numFmtId="178" fontId="5" fillId="0" borderId="0" xfId="5" applyNumberFormat="1" applyFont="1" applyAlignment="1" applyProtection="1">
      <alignment horizontal="center"/>
    </xf>
    <xf numFmtId="49" fontId="5" fillId="2" borderId="0" xfId="5" applyNumberFormat="1" applyFont="1" applyFill="1" applyAlignment="1" applyProtection="1">
      <alignment horizontal="left" vertical="center"/>
      <protection locked="0"/>
    </xf>
    <xf numFmtId="49" fontId="6" fillId="0" borderId="0" xfId="5" applyNumberFormat="1" applyFont="1" applyAlignment="1" applyProtection="1">
      <alignment horizontal="center" vertical="top"/>
    </xf>
    <xf numFmtId="49" fontId="5" fillId="0" borderId="0" xfId="5" applyNumberFormat="1" applyFont="1" applyAlignment="1" applyProtection="1">
      <alignment horizontal="left" vertical="center"/>
    </xf>
    <xf numFmtId="49" fontId="5" fillId="0" borderId="1" xfId="5" applyNumberFormat="1" applyFont="1" applyBorder="1" applyAlignment="1" applyProtection="1">
      <alignment horizontal="center" vertical="center"/>
    </xf>
    <xf numFmtId="49" fontId="5" fillId="0" borderId="5" xfId="5" applyNumberFormat="1" applyFont="1" applyBorder="1" applyAlignment="1" applyProtection="1">
      <alignment horizontal="center" vertical="center"/>
    </xf>
    <xf numFmtId="49" fontId="5" fillId="0" borderId="9" xfId="5" applyNumberFormat="1" applyFont="1" applyBorder="1" applyAlignment="1" applyProtection="1">
      <alignment horizontal="center" vertical="center"/>
    </xf>
    <xf numFmtId="49" fontId="5" fillId="0" borderId="2" xfId="5" applyNumberFormat="1" applyFont="1" applyBorder="1" applyAlignment="1" applyProtection="1">
      <alignment vertical="top" wrapText="1"/>
    </xf>
    <xf numFmtId="49" fontId="5" fillId="0" borderId="6" xfId="5" applyNumberFormat="1" applyFont="1" applyBorder="1" applyAlignment="1" applyProtection="1">
      <alignment vertical="top" wrapText="1"/>
    </xf>
    <xf numFmtId="49" fontId="5" fillId="0" borderId="10" xfId="5" applyNumberFormat="1" applyFont="1" applyBorder="1" applyAlignment="1" applyProtection="1">
      <alignment vertical="top" wrapText="1"/>
    </xf>
    <xf numFmtId="49" fontId="5" fillId="0" borderId="4" xfId="5" applyNumberFormat="1" applyFont="1" applyBorder="1" applyAlignment="1" applyProtection="1">
      <alignment vertical="top"/>
    </xf>
    <xf numFmtId="49" fontId="5" fillId="0" borderId="8" xfId="5" applyNumberFormat="1" applyFont="1" applyBorder="1" applyAlignment="1" applyProtection="1">
      <alignment vertical="top"/>
    </xf>
    <xf numFmtId="49" fontId="5" fillId="0" borderId="12" xfId="5" applyNumberFormat="1" applyFont="1" applyBorder="1" applyAlignment="1" applyProtection="1">
      <alignment vertical="top"/>
    </xf>
  </cellXfs>
  <cellStyles count="6">
    <cellStyle name="標準" xfId="0" builtinId="0"/>
    <cellStyle name="標準 2" xfId="1" xr:uid="{00000000-0005-0000-0000-000001000000}"/>
    <cellStyle name="標準 3" xfId="2" xr:uid="{00000000-0005-0000-0000-000002000000}"/>
    <cellStyle name="標準_75雛形" xfId="3" xr:uid="{00000000-0005-0000-0000-000003000000}"/>
    <cellStyle name="標準_75雛形_1" xfId="4" xr:uid="{00000000-0005-0000-0000-000004000000}"/>
    <cellStyle name="標準_内訳書サンプル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115"/>
  <sheetViews>
    <sheetView showGridLines="0" tabSelected="1" zoomScaleSheetLayoutView="100" workbookViewId="0"/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9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14"/>
      <c r="H1" s="2"/>
      <c r="I1" s="2"/>
      <c r="J1" s="2"/>
    </row>
    <row r="2" spans="1:10" ht="22.5" customHeight="1" x14ac:dyDescent="0.15">
      <c r="A2" s="3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8" t="s">
        <v>5</v>
      </c>
      <c r="F3" s="21"/>
      <c r="G3" s="21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8" t="s">
        <v>6</v>
      </c>
      <c r="F4" s="21"/>
      <c r="G4" s="21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8" t="s">
        <v>10</v>
      </c>
      <c r="F5" s="21"/>
      <c r="G5" s="21"/>
      <c r="H5" s="2"/>
      <c r="I5" s="2"/>
      <c r="J5" s="2"/>
    </row>
    <row r="6" spans="1:10" ht="11.2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39" customHeight="1" x14ac:dyDescent="0.15">
      <c r="A7" s="22" t="s">
        <v>15</v>
      </c>
      <c r="B7" s="22"/>
      <c r="C7" s="22"/>
      <c r="D7" s="22"/>
      <c r="E7" s="22"/>
      <c r="F7" s="22"/>
      <c r="G7" s="22"/>
      <c r="H7" s="2"/>
      <c r="I7" s="2"/>
      <c r="J7" s="2"/>
    </row>
    <row r="8" spans="1:10" ht="11.25" customHeight="1" x14ac:dyDescent="0.15">
      <c r="A8" s="3" t="s">
        <v>11</v>
      </c>
      <c r="B8" s="23" t="s">
        <v>2</v>
      </c>
      <c r="C8" s="23"/>
      <c r="D8" s="23"/>
      <c r="E8" s="23"/>
      <c r="F8" s="23"/>
      <c r="G8" s="23"/>
      <c r="H8" s="2"/>
      <c r="I8" s="2"/>
      <c r="J8" s="2"/>
    </row>
    <row r="9" spans="1:10" ht="11.25" customHeight="1" x14ac:dyDescent="0.15">
      <c r="A9" s="24" t="s">
        <v>17</v>
      </c>
      <c r="B9" s="25"/>
      <c r="C9" s="25"/>
      <c r="D9" s="26"/>
      <c r="E9" s="9" t="s">
        <v>19</v>
      </c>
      <c r="F9" s="9" t="s">
        <v>9</v>
      </c>
      <c r="G9" s="15" t="s">
        <v>12</v>
      </c>
      <c r="H9" s="2"/>
      <c r="I9" s="19" t="s">
        <v>20</v>
      </c>
      <c r="J9" s="19" t="s">
        <v>21</v>
      </c>
    </row>
    <row r="10" spans="1:10" ht="42" customHeight="1" x14ac:dyDescent="0.15">
      <c r="A10" s="27" t="s">
        <v>22</v>
      </c>
      <c r="B10" s="28"/>
      <c r="C10" s="28"/>
      <c r="D10" s="29"/>
      <c r="E10" s="10" t="s">
        <v>24</v>
      </c>
      <c r="F10" s="12">
        <v>1</v>
      </c>
      <c r="G10" s="16">
        <f>+G11+G106</f>
        <v>0</v>
      </c>
      <c r="H10" s="2"/>
      <c r="I10" s="20">
        <v>1</v>
      </c>
      <c r="J10" s="20"/>
    </row>
    <row r="11" spans="1:10" ht="42" customHeight="1" x14ac:dyDescent="0.15">
      <c r="A11" s="27" t="s">
        <v>27</v>
      </c>
      <c r="B11" s="28"/>
      <c r="C11" s="28"/>
      <c r="D11" s="29"/>
      <c r="E11" s="10" t="s">
        <v>24</v>
      </c>
      <c r="F11" s="12">
        <v>1</v>
      </c>
      <c r="G11" s="16">
        <f>+G12</f>
        <v>0</v>
      </c>
      <c r="H11" s="2"/>
      <c r="I11" s="20">
        <v>2</v>
      </c>
      <c r="J11" s="20">
        <v>20</v>
      </c>
    </row>
    <row r="12" spans="1:10" ht="42" customHeight="1" x14ac:dyDescent="0.15">
      <c r="A12" s="27" t="s">
        <v>29</v>
      </c>
      <c r="B12" s="28"/>
      <c r="C12" s="28"/>
      <c r="D12" s="29"/>
      <c r="E12" s="10" t="s">
        <v>24</v>
      </c>
      <c r="F12" s="12">
        <v>1</v>
      </c>
      <c r="G12" s="16">
        <f>+G13+G97</f>
        <v>0</v>
      </c>
      <c r="H12" s="2"/>
      <c r="I12" s="20">
        <v>3</v>
      </c>
      <c r="J12" s="20">
        <v>1</v>
      </c>
    </row>
    <row r="13" spans="1:10" ht="42" customHeight="1" x14ac:dyDescent="0.15">
      <c r="A13" s="5"/>
      <c r="B13" s="28" t="s">
        <v>32</v>
      </c>
      <c r="C13" s="28"/>
      <c r="D13" s="29"/>
      <c r="E13" s="10" t="s">
        <v>24</v>
      </c>
      <c r="F13" s="12">
        <v>1</v>
      </c>
      <c r="G13" s="16">
        <f>+G14+G28+G45+G48</f>
        <v>0</v>
      </c>
      <c r="H13" s="2"/>
      <c r="I13" s="20">
        <v>4</v>
      </c>
      <c r="J13" s="20">
        <v>2</v>
      </c>
    </row>
    <row r="14" spans="1:10" ht="42" customHeight="1" x14ac:dyDescent="0.15">
      <c r="A14" s="5"/>
      <c r="B14" s="6"/>
      <c r="C14" s="28" t="s">
        <v>36</v>
      </c>
      <c r="D14" s="29"/>
      <c r="E14" s="10" t="s">
        <v>24</v>
      </c>
      <c r="F14" s="12">
        <v>1</v>
      </c>
      <c r="G14" s="16">
        <f>+G15+G20+G24+G26</f>
        <v>0</v>
      </c>
      <c r="H14" s="2"/>
      <c r="I14" s="20">
        <v>5</v>
      </c>
      <c r="J14" s="20">
        <v>3</v>
      </c>
    </row>
    <row r="15" spans="1:10" ht="42" customHeight="1" x14ac:dyDescent="0.15">
      <c r="A15" s="5"/>
      <c r="B15" s="6"/>
      <c r="C15" s="6"/>
      <c r="D15" s="7" t="s">
        <v>4</v>
      </c>
      <c r="E15" s="10" t="s">
        <v>24</v>
      </c>
      <c r="F15" s="12">
        <v>1</v>
      </c>
      <c r="G15" s="16">
        <f>+G16+G17+G18+G19</f>
        <v>0</v>
      </c>
      <c r="H15" s="2"/>
      <c r="I15" s="20">
        <v>6</v>
      </c>
      <c r="J15" s="20">
        <v>4</v>
      </c>
    </row>
    <row r="16" spans="1:10" ht="42" customHeight="1" x14ac:dyDescent="0.15">
      <c r="A16" s="5"/>
      <c r="B16" s="6"/>
      <c r="C16" s="6"/>
      <c r="D16" s="7" t="s">
        <v>37</v>
      </c>
      <c r="E16" s="10" t="s">
        <v>39</v>
      </c>
      <c r="F16" s="12">
        <v>74</v>
      </c>
      <c r="G16" s="17"/>
      <c r="H16" s="2"/>
      <c r="I16" s="20">
        <v>7</v>
      </c>
      <c r="J16" s="20">
        <v>4</v>
      </c>
    </row>
    <row r="17" spans="1:10" ht="42" customHeight="1" x14ac:dyDescent="0.15">
      <c r="A17" s="5"/>
      <c r="B17" s="6"/>
      <c r="C17" s="6"/>
      <c r="D17" s="7" t="s">
        <v>3</v>
      </c>
      <c r="E17" s="10" t="s">
        <v>39</v>
      </c>
      <c r="F17" s="12">
        <v>69</v>
      </c>
      <c r="G17" s="17"/>
      <c r="H17" s="2"/>
      <c r="I17" s="20">
        <v>8</v>
      </c>
      <c r="J17" s="20">
        <v>4</v>
      </c>
    </row>
    <row r="18" spans="1:10" ht="42" customHeight="1" x14ac:dyDescent="0.15">
      <c r="A18" s="5"/>
      <c r="B18" s="6"/>
      <c r="C18" s="6"/>
      <c r="D18" s="7" t="s">
        <v>109</v>
      </c>
      <c r="E18" s="10" t="s">
        <v>40</v>
      </c>
      <c r="F18" s="12">
        <v>2</v>
      </c>
      <c r="G18" s="17"/>
      <c r="H18" s="2"/>
      <c r="I18" s="20">
        <v>9</v>
      </c>
      <c r="J18" s="20">
        <v>4</v>
      </c>
    </row>
    <row r="19" spans="1:10" ht="42" customHeight="1" x14ac:dyDescent="0.15">
      <c r="A19" s="5"/>
      <c r="B19" s="6"/>
      <c r="C19" s="6"/>
      <c r="D19" s="7" t="s">
        <v>43</v>
      </c>
      <c r="E19" s="10" t="s">
        <v>40</v>
      </c>
      <c r="F19" s="12">
        <v>33</v>
      </c>
      <c r="G19" s="17"/>
      <c r="H19" s="2"/>
      <c r="I19" s="20">
        <v>10</v>
      </c>
      <c r="J19" s="20">
        <v>4</v>
      </c>
    </row>
    <row r="20" spans="1:10" ht="42" customHeight="1" x14ac:dyDescent="0.15">
      <c r="A20" s="5"/>
      <c r="B20" s="6"/>
      <c r="C20" s="6"/>
      <c r="D20" s="7" t="s">
        <v>44</v>
      </c>
      <c r="E20" s="10" t="s">
        <v>24</v>
      </c>
      <c r="F20" s="12">
        <v>1</v>
      </c>
      <c r="G20" s="16">
        <f>+G21+G22+G23</f>
        <v>0</v>
      </c>
      <c r="H20" s="2"/>
      <c r="I20" s="20">
        <v>11</v>
      </c>
      <c r="J20" s="20">
        <v>4</v>
      </c>
    </row>
    <row r="21" spans="1:10" ht="42" customHeight="1" x14ac:dyDescent="0.15">
      <c r="A21" s="5"/>
      <c r="B21" s="6"/>
      <c r="C21" s="6"/>
      <c r="D21" s="7" t="s">
        <v>37</v>
      </c>
      <c r="E21" s="10" t="s">
        <v>39</v>
      </c>
      <c r="F21" s="12">
        <v>109</v>
      </c>
      <c r="G21" s="17"/>
      <c r="H21" s="2"/>
      <c r="I21" s="20">
        <v>12</v>
      </c>
      <c r="J21" s="20">
        <v>4</v>
      </c>
    </row>
    <row r="22" spans="1:10" ht="42" customHeight="1" x14ac:dyDescent="0.15">
      <c r="A22" s="5"/>
      <c r="B22" s="6"/>
      <c r="C22" s="6"/>
      <c r="D22" s="7" t="s">
        <v>3</v>
      </c>
      <c r="E22" s="10" t="s">
        <v>39</v>
      </c>
      <c r="F22" s="12">
        <v>75</v>
      </c>
      <c r="G22" s="17"/>
      <c r="H22" s="2"/>
      <c r="I22" s="20">
        <v>13</v>
      </c>
      <c r="J22" s="20">
        <v>4</v>
      </c>
    </row>
    <row r="23" spans="1:10" ht="42" customHeight="1" x14ac:dyDescent="0.15">
      <c r="A23" s="5"/>
      <c r="B23" s="6"/>
      <c r="C23" s="6"/>
      <c r="D23" s="7" t="s">
        <v>98</v>
      </c>
      <c r="E23" s="10" t="s">
        <v>39</v>
      </c>
      <c r="F23" s="12">
        <v>146</v>
      </c>
      <c r="G23" s="17"/>
      <c r="H23" s="2"/>
      <c r="I23" s="20">
        <v>14</v>
      </c>
      <c r="J23" s="20">
        <v>4</v>
      </c>
    </row>
    <row r="24" spans="1:10" ht="42" customHeight="1" x14ac:dyDescent="0.15">
      <c r="A24" s="5"/>
      <c r="B24" s="6"/>
      <c r="C24" s="6"/>
      <c r="D24" s="7" t="s">
        <v>45</v>
      </c>
      <c r="E24" s="10" t="s">
        <v>24</v>
      </c>
      <c r="F24" s="12">
        <v>1</v>
      </c>
      <c r="G24" s="16">
        <f>+G25</f>
        <v>0</v>
      </c>
      <c r="H24" s="2"/>
      <c r="I24" s="20">
        <v>15</v>
      </c>
      <c r="J24" s="20">
        <v>4</v>
      </c>
    </row>
    <row r="25" spans="1:10" ht="42" customHeight="1" x14ac:dyDescent="0.15">
      <c r="A25" s="5"/>
      <c r="B25" s="6"/>
      <c r="C25" s="6"/>
      <c r="D25" s="7" t="s">
        <v>37</v>
      </c>
      <c r="E25" s="10" t="s">
        <v>39</v>
      </c>
      <c r="F25" s="12">
        <v>4</v>
      </c>
      <c r="G25" s="17"/>
      <c r="H25" s="2"/>
      <c r="I25" s="20">
        <v>16</v>
      </c>
      <c r="J25" s="20">
        <v>4</v>
      </c>
    </row>
    <row r="26" spans="1:10" ht="42" customHeight="1" x14ac:dyDescent="0.15">
      <c r="A26" s="5"/>
      <c r="B26" s="6"/>
      <c r="C26" s="6"/>
      <c r="D26" s="7" t="s">
        <v>28</v>
      </c>
      <c r="E26" s="10" t="s">
        <v>24</v>
      </c>
      <c r="F26" s="12">
        <v>1</v>
      </c>
      <c r="G26" s="16">
        <f>+G27</f>
        <v>0</v>
      </c>
      <c r="H26" s="2"/>
      <c r="I26" s="20">
        <v>17</v>
      </c>
      <c r="J26" s="20">
        <v>4</v>
      </c>
    </row>
    <row r="27" spans="1:10" ht="42" customHeight="1" x14ac:dyDescent="0.15">
      <c r="A27" s="5"/>
      <c r="B27" s="6"/>
      <c r="C27" s="6"/>
      <c r="D27" s="7" t="s">
        <v>3</v>
      </c>
      <c r="E27" s="10" t="s">
        <v>39</v>
      </c>
      <c r="F27" s="12">
        <v>1</v>
      </c>
      <c r="G27" s="17"/>
      <c r="H27" s="2"/>
      <c r="I27" s="20">
        <v>18</v>
      </c>
      <c r="J27" s="20">
        <v>4</v>
      </c>
    </row>
    <row r="28" spans="1:10" ht="42" customHeight="1" x14ac:dyDescent="0.15">
      <c r="A28" s="5"/>
      <c r="B28" s="6"/>
      <c r="C28" s="28" t="s">
        <v>8</v>
      </c>
      <c r="D28" s="29"/>
      <c r="E28" s="10" t="s">
        <v>24</v>
      </c>
      <c r="F28" s="12">
        <v>1</v>
      </c>
      <c r="G28" s="16">
        <f>+G29+G34</f>
        <v>0</v>
      </c>
      <c r="H28" s="2"/>
      <c r="I28" s="20">
        <v>19</v>
      </c>
      <c r="J28" s="20">
        <v>3</v>
      </c>
    </row>
    <row r="29" spans="1:10" ht="42" customHeight="1" x14ac:dyDescent="0.15">
      <c r="A29" s="5"/>
      <c r="B29" s="6"/>
      <c r="C29" s="6"/>
      <c r="D29" s="7" t="s">
        <v>47</v>
      </c>
      <c r="E29" s="10" t="s">
        <v>24</v>
      </c>
      <c r="F29" s="12">
        <v>1</v>
      </c>
      <c r="G29" s="16">
        <f>+G30+G31+G32+G33</f>
        <v>0</v>
      </c>
      <c r="H29" s="2"/>
      <c r="I29" s="20">
        <v>20</v>
      </c>
      <c r="J29" s="20">
        <v>4</v>
      </c>
    </row>
    <row r="30" spans="1:10" ht="42" customHeight="1" x14ac:dyDescent="0.15">
      <c r="A30" s="5"/>
      <c r="B30" s="6"/>
      <c r="C30" s="6"/>
      <c r="D30" s="7" t="s">
        <v>23</v>
      </c>
      <c r="E30" s="10" t="s">
        <v>39</v>
      </c>
      <c r="F30" s="12">
        <v>42.1</v>
      </c>
      <c r="G30" s="17"/>
      <c r="H30" s="2"/>
      <c r="I30" s="20">
        <v>21</v>
      </c>
      <c r="J30" s="20">
        <v>4</v>
      </c>
    </row>
    <row r="31" spans="1:10" ht="42" customHeight="1" x14ac:dyDescent="0.15">
      <c r="A31" s="5"/>
      <c r="B31" s="6"/>
      <c r="C31" s="6"/>
      <c r="D31" s="7" t="s">
        <v>112</v>
      </c>
      <c r="E31" s="10" t="s">
        <v>40</v>
      </c>
      <c r="F31" s="12">
        <v>148.80000000000001</v>
      </c>
      <c r="G31" s="17"/>
      <c r="H31" s="2"/>
      <c r="I31" s="20">
        <v>22</v>
      </c>
      <c r="J31" s="20">
        <v>4</v>
      </c>
    </row>
    <row r="32" spans="1:10" ht="42" customHeight="1" x14ac:dyDescent="0.15">
      <c r="A32" s="5"/>
      <c r="B32" s="6"/>
      <c r="C32" s="6"/>
      <c r="D32" s="7" t="s">
        <v>104</v>
      </c>
      <c r="E32" s="10" t="s">
        <v>16</v>
      </c>
      <c r="F32" s="12">
        <v>39</v>
      </c>
      <c r="G32" s="17"/>
      <c r="H32" s="2"/>
      <c r="I32" s="20">
        <v>23</v>
      </c>
      <c r="J32" s="20">
        <v>4</v>
      </c>
    </row>
    <row r="33" spans="1:10" ht="42" customHeight="1" x14ac:dyDescent="0.15">
      <c r="A33" s="5"/>
      <c r="B33" s="6"/>
      <c r="C33" s="6"/>
      <c r="D33" s="7" t="s">
        <v>111</v>
      </c>
      <c r="E33" s="10" t="s">
        <v>26</v>
      </c>
      <c r="F33" s="12">
        <v>1</v>
      </c>
      <c r="G33" s="17"/>
      <c r="H33" s="2"/>
      <c r="I33" s="20">
        <v>24</v>
      </c>
      <c r="J33" s="20">
        <v>4</v>
      </c>
    </row>
    <row r="34" spans="1:10" ht="42" customHeight="1" x14ac:dyDescent="0.15">
      <c r="A34" s="5"/>
      <c r="B34" s="6"/>
      <c r="C34" s="6"/>
      <c r="D34" s="7" t="s">
        <v>49</v>
      </c>
      <c r="E34" s="10" t="s">
        <v>24</v>
      </c>
      <c r="F34" s="12">
        <v>1</v>
      </c>
      <c r="G34" s="16">
        <f>+G35+G36+G37+G38+G39+G40+G41+G42+G43+G44</f>
        <v>0</v>
      </c>
      <c r="H34" s="2"/>
      <c r="I34" s="20">
        <v>25</v>
      </c>
      <c r="J34" s="20">
        <v>4</v>
      </c>
    </row>
    <row r="35" spans="1:10" ht="42" customHeight="1" x14ac:dyDescent="0.15">
      <c r="A35" s="5"/>
      <c r="B35" s="6"/>
      <c r="C35" s="6"/>
      <c r="D35" s="7" t="s">
        <v>35</v>
      </c>
      <c r="E35" s="10" t="s">
        <v>39</v>
      </c>
      <c r="F35" s="12">
        <v>78.900000000000006</v>
      </c>
      <c r="G35" s="17"/>
      <c r="H35" s="2"/>
      <c r="I35" s="20">
        <v>26</v>
      </c>
      <c r="J35" s="20">
        <v>4</v>
      </c>
    </row>
    <row r="36" spans="1:10" ht="42" customHeight="1" x14ac:dyDescent="0.15">
      <c r="A36" s="5"/>
      <c r="B36" s="6"/>
      <c r="C36" s="6"/>
      <c r="D36" s="7" t="s">
        <v>50</v>
      </c>
      <c r="E36" s="10" t="s">
        <v>39</v>
      </c>
      <c r="F36" s="12">
        <v>8.4</v>
      </c>
      <c r="G36" s="17"/>
      <c r="H36" s="2"/>
      <c r="I36" s="20">
        <v>27</v>
      </c>
      <c r="J36" s="20">
        <v>4</v>
      </c>
    </row>
    <row r="37" spans="1:10" ht="42" customHeight="1" x14ac:dyDescent="0.15">
      <c r="A37" s="5"/>
      <c r="B37" s="6"/>
      <c r="C37" s="6"/>
      <c r="D37" s="7" t="s">
        <v>112</v>
      </c>
      <c r="E37" s="10" t="s">
        <v>40</v>
      </c>
      <c r="F37" s="12">
        <v>354</v>
      </c>
      <c r="G37" s="17"/>
      <c r="H37" s="2"/>
      <c r="I37" s="20">
        <v>28</v>
      </c>
      <c r="J37" s="20">
        <v>4</v>
      </c>
    </row>
    <row r="38" spans="1:10" ht="42" customHeight="1" x14ac:dyDescent="0.15">
      <c r="A38" s="5"/>
      <c r="B38" s="6"/>
      <c r="C38" s="6"/>
      <c r="D38" s="7" t="s">
        <v>113</v>
      </c>
      <c r="E38" s="10" t="s">
        <v>40</v>
      </c>
      <c r="F38" s="12">
        <v>12.9</v>
      </c>
      <c r="G38" s="17"/>
      <c r="H38" s="2"/>
      <c r="I38" s="20">
        <v>29</v>
      </c>
      <c r="J38" s="20">
        <v>4</v>
      </c>
    </row>
    <row r="39" spans="1:10" ht="42" customHeight="1" x14ac:dyDescent="0.15">
      <c r="A39" s="5"/>
      <c r="B39" s="6"/>
      <c r="C39" s="6"/>
      <c r="D39" s="7" t="s">
        <v>25</v>
      </c>
      <c r="E39" s="10" t="s">
        <v>39</v>
      </c>
      <c r="F39" s="12">
        <v>50.2</v>
      </c>
      <c r="G39" s="17"/>
      <c r="H39" s="2"/>
      <c r="I39" s="20">
        <v>30</v>
      </c>
      <c r="J39" s="20">
        <v>4</v>
      </c>
    </row>
    <row r="40" spans="1:10" ht="42" customHeight="1" x14ac:dyDescent="0.15">
      <c r="A40" s="5"/>
      <c r="B40" s="6"/>
      <c r="C40" s="6"/>
      <c r="D40" s="7" t="s">
        <v>51</v>
      </c>
      <c r="E40" s="10" t="s">
        <v>39</v>
      </c>
      <c r="F40" s="12">
        <v>10</v>
      </c>
      <c r="G40" s="17"/>
      <c r="H40" s="2"/>
      <c r="I40" s="20">
        <v>31</v>
      </c>
      <c r="J40" s="20">
        <v>4</v>
      </c>
    </row>
    <row r="41" spans="1:10" ht="42" customHeight="1" x14ac:dyDescent="0.15">
      <c r="A41" s="5"/>
      <c r="B41" s="6"/>
      <c r="C41" s="6"/>
      <c r="D41" s="7" t="s">
        <v>53</v>
      </c>
      <c r="E41" s="10" t="s">
        <v>54</v>
      </c>
      <c r="F41" s="12">
        <v>2</v>
      </c>
      <c r="G41" s="17"/>
      <c r="H41" s="2"/>
      <c r="I41" s="20">
        <v>32</v>
      </c>
      <c r="J41" s="20">
        <v>4</v>
      </c>
    </row>
    <row r="42" spans="1:10" ht="42" customHeight="1" x14ac:dyDescent="0.15">
      <c r="A42" s="5"/>
      <c r="B42" s="6"/>
      <c r="C42" s="6"/>
      <c r="D42" s="7" t="s">
        <v>34</v>
      </c>
      <c r="E42" s="10" t="s">
        <v>16</v>
      </c>
      <c r="F42" s="12">
        <v>5</v>
      </c>
      <c r="G42" s="17"/>
      <c r="H42" s="2"/>
      <c r="I42" s="20">
        <v>33</v>
      </c>
      <c r="J42" s="20">
        <v>4</v>
      </c>
    </row>
    <row r="43" spans="1:10" ht="42" customHeight="1" x14ac:dyDescent="0.15">
      <c r="A43" s="5"/>
      <c r="B43" s="6"/>
      <c r="C43" s="6"/>
      <c r="D43" s="7" t="s">
        <v>55</v>
      </c>
      <c r="E43" s="10" t="s">
        <v>56</v>
      </c>
      <c r="F43" s="12">
        <v>1</v>
      </c>
      <c r="G43" s="17"/>
      <c r="H43" s="2"/>
      <c r="I43" s="20">
        <v>34</v>
      </c>
      <c r="J43" s="20">
        <v>4</v>
      </c>
    </row>
    <row r="44" spans="1:10" ht="42" customHeight="1" x14ac:dyDescent="0.15">
      <c r="A44" s="5"/>
      <c r="B44" s="6"/>
      <c r="C44" s="6"/>
      <c r="D44" s="7" t="s">
        <v>59</v>
      </c>
      <c r="E44" s="10" t="s">
        <v>56</v>
      </c>
      <c r="F44" s="12">
        <v>1</v>
      </c>
      <c r="G44" s="17"/>
      <c r="H44" s="2"/>
      <c r="I44" s="20">
        <v>35</v>
      </c>
      <c r="J44" s="20">
        <v>4</v>
      </c>
    </row>
    <row r="45" spans="1:10" ht="42" customHeight="1" x14ac:dyDescent="0.15">
      <c r="A45" s="5"/>
      <c r="B45" s="6"/>
      <c r="C45" s="28" t="s">
        <v>31</v>
      </c>
      <c r="D45" s="29"/>
      <c r="E45" s="10" t="s">
        <v>24</v>
      </c>
      <c r="F45" s="12">
        <v>1</v>
      </c>
      <c r="G45" s="16">
        <f>+G46</f>
        <v>0</v>
      </c>
      <c r="H45" s="2"/>
      <c r="I45" s="20">
        <v>36</v>
      </c>
      <c r="J45" s="20">
        <v>3</v>
      </c>
    </row>
    <row r="46" spans="1:10" ht="42" customHeight="1" x14ac:dyDescent="0.15">
      <c r="A46" s="5"/>
      <c r="B46" s="6"/>
      <c r="C46" s="6"/>
      <c r="D46" s="7" t="s">
        <v>33</v>
      </c>
      <c r="E46" s="10" t="s">
        <v>24</v>
      </c>
      <c r="F46" s="12">
        <v>1</v>
      </c>
      <c r="G46" s="16">
        <f>+G47</f>
        <v>0</v>
      </c>
      <c r="H46" s="2"/>
      <c r="I46" s="20">
        <v>37</v>
      </c>
      <c r="J46" s="20">
        <v>4</v>
      </c>
    </row>
    <row r="47" spans="1:10" ht="42" customHeight="1" x14ac:dyDescent="0.15">
      <c r="A47" s="5"/>
      <c r="B47" s="6"/>
      <c r="C47" s="6"/>
      <c r="D47" s="7" t="s">
        <v>115</v>
      </c>
      <c r="E47" s="10" t="s">
        <v>40</v>
      </c>
      <c r="F47" s="12">
        <v>185</v>
      </c>
      <c r="G47" s="17"/>
      <c r="H47" s="2"/>
      <c r="I47" s="20">
        <v>38</v>
      </c>
      <c r="J47" s="20">
        <v>4</v>
      </c>
    </row>
    <row r="48" spans="1:10" ht="42" customHeight="1" x14ac:dyDescent="0.15">
      <c r="A48" s="5"/>
      <c r="B48" s="6"/>
      <c r="C48" s="28" t="s">
        <v>52</v>
      </c>
      <c r="D48" s="29"/>
      <c r="E48" s="10" t="s">
        <v>24</v>
      </c>
      <c r="F48" s="12">
        <v>1</v>
      </c>
      <c r="G48" s="16">
        <f>+G49+G77+G91+G93</f>
        <v>0</v>
      </c>
      <c r="H48" s="2"/>
      <c r="I48" s="20">
        <v>39</v>
      </c>
      <c r="J48" s="20">
        <v>3</v>
      </c>
    </row>
    <row r="49" spans="1:10" ht="42" customHeight="1" x14ac:dyDescent="0.15">
      <c r="A49" s="5"/>
      <c r="B49" s="6"/>
      <c r="C49" s="6"/>
      <c r="D49" s="7" t="s">
        <v>60</v>
      </c>
      <c r="E49" s="10" t="s">
        <v>24</v>
      </c>
      <c r="F49" s="12">
        <v>1</v>
      </c>
      <c r="G49" s="16">
        <f>+G50+G51+G52+G53+G54+G55+G56+G57+G58+G59+G60+G61+G62+G63+G64+G65+G66+G67+G68+G69+G70+G71+G72+G73+G74+G75+G76</f>
        <v>0</v>
      </c>
      <c r="H49" s="2"/>
      <c r="I49" s="20">
        <v>40</v>
      </c>
      <c r="J49" s="20">
        <v>4</v>
      </c>
    </row>
    <row r="50" spans="1:10" ht="42" customHeight="1" x14ac:dyDescent="0.15">
      <c r="A50" s="5"/>
      <c r="B50" s="6"/>
      <c r="C50" s="6"/>
      <c r="D50" s="7" t="s">
        <v>61</v>
      </c>
      <c r="E50" s="10" t="s">
        <v>26</v>
      </c>
      <c r="F50" s="12">
        <v>2</v>
      </c>
      <c r="G50" s="17"/>
      <c r="H50" s="2"/>
      <c r="I50" s="20">
        <v>41</v>
      </c>
      <c r="J50" s="20">
        <v>4</v>
      </c>
    </row>
    <row r="51" spans="1:10" ht="42" customHeight="1" x14ac:dyDescent="0.15">
      <c r="A51" s="5"/>
      <c r="B51" s="6"/>
      <c r="C51" s="6"/>
      <c r="D51" s="7" t="s">
        <v>58</v>
      </c>
      <c r="E51" s="10" t="s">
        <v>26</v>
      </c>
      <c r="F51" s="12">
        <v>2</v>
      </c>
      <c r="G51" s="17"/>
      <c r="H51" s="2"/>
      <c r="I51" s="20">
        <v>42</v>
      </c>
      <c r="J51" s="20">
        <v>4</v>
      </c>
    </row>
    <row r="52" spans="1:10" ht="42" customHeight="1" x14ac:dyDescent="0.15">
      <c r="A52" s="5"/>
      <c r="B52" s="6"/>
      <c r="C52" s="6"/>
      <c r="D52" s="7" t="s">
        <v>42</v>
      </c>
      <c r="E52" s="10" t="s">
        <v>26</v>
      </c>
      <c r="F52" s="12">
        <v>3</v>
      </c>
      <c r="G52" s="17"/>
      <c r="H52" s="2"/>
      <c r="I52" s="20">
        <v>43</v>
      </c>
      <c r="J52" s="20">
        <v>4</v>
      </c>
    </row>
    <row r="53" spans="1:10" ht="42" customHeight="1" x14ac:dyDescent="0.15">
      <c r="A53" s="5"/>
      <c r="B53" s="6"/>
      <c r="C53" s="6"/>
      <c r="D53" s="7" t="s">
        <v>38</v>
      </c>
      <c r="E53" s="10" t="s">
        <v>26</v>
      </c>
      <c r="F53" s="12">
        <v>3</v>
      </c>
      <c r="G53" s="17"/>
      <c r="H53" s="2"/>
      <c r="I53" s="20">
        <v>44</v>
      </c>
      <c r="J53" s="20">
        <v>4</v>
      </c>
    </row>
    <row r="54" spans="1:10" ht="42" customHeight="1" x14ac:dyDescent="0.15">
      <c r="A54" s="5"/>
      <c r="B54" s="6"/>
      <c r="C54" s="6"/>
      <c r="D54" s="7" t="s">
        <v>62</v>
      </c>
      <c r="E54" s="10" t="s">
        <v>26</v>
      </c>
      <c r="F54" s="12">
        <v>3</v>
      </c>
      <c r="G54" s="17"/>
      <c r="H54" s="2"/>
      <c r="I54" s="20">
        <v>45</v>
      </c>
      <c r="J54" s="20">
        <v>4</v>
      </c>
    </row>
    <row r="55" spans="1:10" ht="42" customHeight="1" x14ac:dyDescent="0.15">
      <c r="A55" s="5"/>
      <c r="B55" s="6"/>
      <c r="C55" s="6"/>
      <c r="D55" s="7" t="s">
        <v>57</v>
      </c>
      <c r="E55" s="10" t="s">
        <v>26</v>
      </c>
      <c r="F55" s="12">
        <v>2</v>
      </c>
      <c r="G55" s="17"/>
      <c r="H55" s="2"/>
      <c r="I55" s="20">
        <v>46</v>
      </c>
      <c r="J55" s="20">
        <v>4</v>
      </c>
    </row>
    <row r="56" spans="1:10" ht="42" customHeight="1" x14ac:dyDescent="0.15">
      <c r="A56" s="5"/>
      <c r="B56" s="6"/>
      <c r="C56" s="6"/>
      <c r="D56" s="7" t="s">
        <v>1</v>
      </c>
      <c r="E56" s="10" t="s">
        <v>26</v>
      </c>
      <c r="F56" s="12">
        <v>1</v>
      </c>
      <c r="G56" s="17"/>
      <c r="H56" s="2"/>
      <c r="I56" s="20">
        <v>47</v>
      </c>
      <c r="J56" s="20">
        <v>4</v>
      </c>
    </row>
    <row r="57" spans="1:10" ht="42" customHeight="1" x14ac:dyDescent="0.15">
      <c r="A57" s="5"/>
      <c r="B57" s="6"/>
      <c r="C57" s="6"/>
      <c r="D57" s="7" t="s">
        <v>48</v>
      </c>
      <c r="E57" s="10" t="s">
        <v>26</v>
      </c>
      <c r="F57" s="12">
        <v>4</v>
      </c>
      <c r="G57" s="17"/>
      <c r="H57" s="2"/>
      <c r="I57" s="20">
        <v>48</v>
      </c>
      <c r="J57" s="20">
        <v>4</v>
      </c>
    </row>
    <row r="58" spans="1:10" ht="42" customHeight="1" x14ac:dyDescent="0.15">
      <c r="A58" s="5"/>
      <c r="B58" s="6"/>
      <c r="C58" s="6"/>
      <c r="D58" s="7" t="s">
        <v>63</v>
      </c>
      <c r="E58" s="10" t="s">
        <v>26</v>
      </c>
      <c r="F58" s="12">
        <v>3</v>
      </c>
      <c r="G58" s="17"/>
      <c r="H58" s="2"/>
      <c r="I58" s="20">
        <v>49</v>
      </c>
      <c r="J58" s="20">
        <v>4</v>
      </c>
    </row>
    <row r="59" spans="1:10" ht="42" customHeight="1" x14ac:dyDescent="0.15">
      <c r="A59" s="5"/>
      <c r="B59" s="6"/>
      <c r="C59" s="6"/>
      <c r="D59" s="7" t="s">
        <v>30</v>
      </c>
      <c r="E59" s="10" t="s">
        <v>26</v>
      </c>
      <c r="F59" s="12">
        <v>3</v>
      </c>
      <c r="G59" s="17"/>
      <c r="H59" s="2"/>
      <c r="I59" s="20">
        <v>50</v>
      </c>
      <c r="J59" s="20">
        <v>4</v>
      </c>
    </row>
    <row r="60" spans="1:10" ht="42" customHeight="1" x14ac:dyDescent="0.15">
      <c r="A60" s="5"/>
      <c r="B60" s="6"/>
      <c r="C60" s="6"/>
      <c r="D60" s="7" t="s">
        <v>64</v>
      </c>
      <c r="E60" s="10" t="s">
        <v>26</v>
      </c>
      <c r="F60" s="12">
        <v>3</v>
      </c>
      <c r="G60" s="17"/>
      <c r="H60" s="2"/>
      <c r="I60" s="20">
        <v>51</v>
      </c>
      <c r="J60" s="20">
        <v>4</v>
      </c>
    </row>
    <row r="61" spans="1:10" ht="42" customHeight="1" x14ac:dyDescent="0.15">
      <c r="A61" s="5"/>
      <c r="B61" s="6"/>
      <c r="C61" s="6"/>
      <c r="D61" s="7" t="s">
        <v>66</v>
      </c>
      <c r="E61" s="10" t="s">
        <v>26</v>
      </c>
      <c r="F61" s="12">
        <v>5</v>
      </c>
      <c r="G61" s="17"/>
      <c r="H61" s="2"/>
      <c r="I61" s="20">
        <v>52</v>
      </c>
      <c r="J61" s="20">
        <v>4</v>
      </c>
    </row>
    <row r="62" spans="1:10" ht="42" customHeight="1" x14ac:dyDescent="0.15">
      <c r="A62" s="5"/>
      <c r="B62" s="6"/>
      <c r="C62" s="6"/>
      <c r="D62" s="7" t="s">
        <v>41</v>
      </c>
      <c r="E62" s="10" t="s">
        <v>26</v>
      </c>
      <c r="F62" s="12">
        <v>2</v>
      </c>
      <c r="G62" s="17"/>
      <c r="H62" s="2"/>
      <c r="I62" s="20">
        <v>53</v>
      </c>
      <c r="J62" s="20">
        <v>4</v>
      </c>
    </row>
    <row r="63" spans="1:10" ht="42" customHeight="1" x14ac:dyDescent="0.15">
      <c r="A63" s="5"/>
      <c r="B63" s="6"/>
      <c r="C63" s="6"/>
      <c r="D63" s="7" t="s">
        <v>69</v>
      </c>
      <c r="E63" s="10" t="s">
        <v>26</v>
      </c>
      <c r="F63" s="12">
        <v>5</v>
      </c>
      <c r="G63" s="17"/>
      <c r="H63" s="2"/>
      <c r="I63" s="20">
        <v>54</v>
      </c>
      <c r="J63" s="20">
        <v>4</v>
      </c>
    </row>
    <row r="64" spans="1:10" ht="42" customHeight="1" x14ac:dyDescent="0.15">
      <c r="A64" s="5"/>
      <c r="B64" s="6"/>
      <c r="C64" s="6"/>
      <c r="D64" s="7" t="s">
        <v>67</v>
      </c>
      <c r="E64" s="10" t="s">
        <v>26</v>
      </c>
      <c r="F64" s="12">
        <v>1</v>
      </c>
      <c r="G64" s="17"/>
      <c r="H64" s="2"/>
      <c r="I64" s="20">
        <v>55</v>
      </c>
      <c r="J64" s="20">
        <v>4</v>
      </c>
    </row>
    <row r="65" spans="1:10" ht="42" customHeight="1" x14ac:dyDescent="0.15">
      <c r="A65" s="5"/>
      <c r="B65" s="6"/>
      <c r="C65" s="6"/>
      <c r="D65" s="7" t="s">
        <v>70</v>
      </c>
      <c r="E65" s="10" t="s">
        <v>26</v>
      </c>
      <c r="F65" s="12">
        <v>2</v>
      </c>
      <c r="G65" s="17"/>
      <c r="H65" s="2"/>
      <c r="I65" s="20">
        <v>56</v>
      </c>
      <c r="J65" s="20">
        <v>4</v>
      </c>
    </row>
    <row r="66" spans="1:10" ht="42" customHeight="1" x14ac:dyDescent="0.15">
      <c r="A66" s="5"/>
      <c r="B66" s="6"/>
      <c r="C66" s="6"/>
      <c r="D66" s="7" t="s">
        <v>0</v>
      </c>
      <c r="E66" s="10" t="s">
        <v>26</v>
      </c>
      <c r="F66" s="12">
        <v>1</v>
      </c>
      <c r="G66" s="17"/>
      <c r="H66" s="2"/>
      <c r="I66" s="20">
        <v>57</v>
      </c>
      <c r="J66" s="20">
        <v>4</v>
      </c>
    </row>
    <row r="67" spans="1:10" ht="42" customHeight="1" x14ac:dyDescent="0.15">
      <c r="A67" s="5"/>
      <c r="B67" s="6"/>
      <c r="C67" s="6"/>
      <c r="D67" s="7" t="s">
        <v>13</v>
      </c>
      <c r="E67" s="10" t="s">
        <v>26</v>
      </c>
      <c r="F67" s="12">
        <v>3</v>
      </c>
      <c r="G67" s="17"/>
      <c r="H67" s="2"/>
      <c r="I67" s="20">
        <v>58</v>
      </c>
      <c r="J67" s="20">
        <v>4</v>
      </c>
    </row>
    <row r="68" spans="1:10" ht="42" customHeight="1" x14ac:dyDescent="0.15">
      <c r="A68" s="5"/>
      <c r="B68" s="6"/>
      <c r="C68" s="6"/>
      <c r="D68" s="7" t="s">
        <v>71</v>
      </c>
      <c r="E68" s="10" t="s">
        <v>26</v>
      </c>
      <c r="F68" s="12">
        <v>1</v>
      </c>
      <c r="G68" s="17"/>
      <c r="H68" s="2"/>
      <c r="I68" s="20">
        <v>59</v>
      </c>
      <c r="J68" s="20">
        <v>4</v>
      </c>
    </row>
    <row r="69" spans="1:10" ht="42" customHeight="1" x14ac:dyDescent="0.15">
      <c r="A69" s="5"/>
      <c r="B69" s="6"/>
      <c r="C69" s="6"/>
      <c r="D69" s="7" t="s">
        <v>72</v>
      </c>
      <c r="E69" s="10" t="s">
        <v>26</v>
      </c>
      <c r="F69" s="12">
        <v>3</v>
      </c>
      <c r="G69" s="17"/>
      <c r="H69" s="2"/>
      <c r="I69" s="20">
        <v>60</v>
      </c>
      <c r="J69" s="20">
        <v>4</v>
      </c>
    </row>
    <row r="70" spans="1:10" ht="42" customHeight="1" x14ac:dyDescent="0.15">
      <c r="A70" s="5"/>
      <c r="B70" s="6"/>
      <c r="C70" s="6"/>
      <c r="D70" s="7" t="s">
        <v>74</v>
      </c>
      <c r="E70" s="10" t="s">
        <v>26</v>
      </c>
      <c r="F70" s="12">
        <v>1</v>
      </c>
      <c r="G70" s="17"/>
      <c r="H70" s="2"/>
      <c r="I70" s="20">
        <v>61</v>
      </c>
      <c r="J70" s="20">
        <v>4</v>
      </c>
    </row>
    <row r="71" spans="1:10" ht="42" customHeight="1" x14ac:dyDescent="0.15">
      <c r="A71" s="5"/>
      <c r="B71" s="6"/>
      <c r="C71" s="6"/>
      <c r="D71" s="7" t="s">
        <v>75</v>
      </c>
      <c r="E71" s="10" t="s">
        <v>26</v>
      </c>
      <c r="F71" s="12">
        <v>1</v>
      </c>
      <c r="G71" s="17"/>
      <c r="H71" s="2"/>
      <c r="I71" s="20">
        <v>62</v>
      </c>
      <c r="J71" s="20">
        <v>4</v>
      </c>
    </row>
    <row r="72" spans="1:10" ht="42" customHeight="1" x14ac:dyDescent="0.15">
      <c r="A72" s="5"/>
      <c r="B72" s="6"/>
      <c r="C72" s="6"/>
      <c r="D72" s="7" t="s">
        <v>76</v>
      </c>
      <c r="E72" s="10" t="s">
        <v>26</v>
      </c>
      <c r="F72" s="12">
        <v>2</v>
      </c>
      <c r="G72" s="17"/>
      <c r="H72" s="2"/>
      <c r="I72" s="20">
        <v>63</v>
      </c>
      <c r="J72" s="20">
        <v>4</v>
      </c>
    </row>
    <row r="73" spans="1:10" ht="42" customHeight="1" x14ac:dyDescent="0.15">
      <c r="A73" s="5"/>
      <c r="B73" s="6"/>
      <c r="C73" s="6"/>
      <c r="D73" s="7" t="s">
        <v>77</v>
      </c>
      <c r="E73" s="10" t="s">
        <v>26</v>
      </c>
      <c r="F73" s="12">
        <v>1</v>
      </c>
      <c r="G73" s="17"/>
      <c r="H73" s="2"/>
      <c r="I73" s="20">
        <v>64</v>
      </c>
      <c r="J73" s="20">
        <v>4</v>
      </c>
    </row>
    <row r="74" spans="1:10" ht="42" customHeight="1" x14ac:dyDescent="0.15">
      <c r="A74" s="5"/>
      <c r="B74" s="6"/>
      <c r="C74" s="6"/>
      <c r="D74" s="7" t="s">
        <v>78</v>
      </c>
      <c r="E74" s="10" t="s">
        <v>26</v>
      </c>
      <c r="F74" s="12">
        <v>1</v>
      </c>
      <c r="G74" s="17"/>
      <c r="H74" s="2"/>
      <c r="I74" s="20">
        <v>65</v>
      </c>
      <c r="J74" s="20">
        <v>4</v>
      </c>
    </row>
    <row r="75" spans="1:10" ht="42" customHeight="1" x14ac:dyDescent="0.15">
      <c r="A75" s="5"/>
      <c r="B75" s="6"/>
      <c r="C75" s="6"/>
      <c r="D75" s="7" t="s">
        <v>68</v>
      </c>
      <c r="E75" s="10" t="s">
        <v>26</v>
      </c>
      <c r="F75" s="12">
        <v>1</v>
      </c>
      <c r="G75" s="17"/>
      <c r="H75" s="2"/>
      <c r="I75" s="20">
        <v>66</v>
      </c>
      <c r="J75" s="20">
        <v>4</v>
      </c>
    </row>
    <row r="76" spans="1:10" ht="42" customHeight="1" x14ac:dyDescent="0.15">
      <c r="A76" s="5"/>
      <c r="B76" s="6"/>
      <c r="C76" s="6"/>
      <c r="D76" s="7" t="s">
        <v>79</v>
      </c>
      <c r="E76" s="10" t="s">
        <v>26</v>
      </c>
      <c r="F76" s="12">
        <v>1</v>
      </c>
      <c r="G76" s="17"/>
      <c r="H76" s="2"/>
      <c r="I76" s="20">
        <v>67</v>
      </c>
      <c r="J76" s="20">
        <v>4</v>
      </c>
    </row>
    <row r="77" spans="1:10" ht="42" customHeight="1" x14ac:dyDescent="0.15">
      <c r="A77" s="5"/>
      <c r="B77" s="6"/>
      <c r="C77" s="6"/>
      <c r="D77" s="7" t="s">
        <v>7</v>
      </c>
      <c r="E77" s="10" t="s">
        <v>24</v>
      </c>
      <c r="F77" s="12">
        <v>1</v>
      </c>
      <c r="G77" s="16">
        <f>+G78+G79+G80+G81+G82+G83+G84+G85+G86+G87+G88+G89+G90</f>
        <v>0</v>
      </c>
      <c r="H77" s="2"/>
      <c r="I77" s="20">
        <v>68</v>
      </c>
      <c r="J77" s="20">
        <v>4</v>
      </c>
    </row>
    <row r="78" spans="1:10" ht="42" customHeight="1" x14ac:dyDescent="0.15">
      <c r="A78" s="5"/>
      <c r="B78" s="6"/>
      <c r="C78" s="6"/>
      <c r="D78" s="7" t="s">
        <v>18</v>
      </c>
      <c r="E78" s="10" t="s">
        <v>26</v>
      </c>
      <c r="F78" s="12">
        <v>1</v>
      </c>
      <c r="G78" s="17"/>
      <c r="H78" s="2"/>
      <c r="I78" s="20">
        <v>69</v>
      </c>
      <c r="J78" s="20">
        <v>4</v>
      </c>
    </row>
    <row r="79" spans="1:10" ht="42" customHeight="1" x14ac:dyDescent="0.15">
      <c r="A79" s="5"/>
      <c r="B79" s="6"/>
      <c r="C79" s="6"/>
      <c r="D79" s="7" t="s">
        <v>46</v>
      </c>
      <c r="E79" s="10" t="s">
        <v>26</v>
      </c>
      <c r="F79" s="12">
        <v>2</v>
      </c>
      <c r="G79" s="17"/>
      <c r="H79" s="2"/>
      <c r="I79" s="20">
        <v>70</v>
      </c>
      <c r="J79" s="20">
        <v>4</v>
      </c>
    </row>
    <row r="80" spans="1:10" ht="42" customHeight="1" x14ac:dyDescent="0.15">
      <c r="A80" s="5"/>
      <c r="B80" s="6"/>
      <c r="C80" s="6"/>
      <c r="D80" s="7" t="s">
        <v>80</v>
      </c>
      <c r="E80" s="10" t="s">
        <v>26</v>
      </c>
      <c r="F80" s="12">
        <v>3</v>
      </c>
      <c r="G80" s="17"/>
      <c r="H80" s="2"/>
      <c r="I80" s="20">
        <v>71</v>
      </c>
      <c r="J80" s="20">
        <v>4</v>
      </c>
    </row>
    <row r="81" spans="1:10" ht="42" customHeight="1" x14ac:dyDescent="0.15">
      <c r="A81" s="5"/>
      <c r="B81" s="6"/>
      <c r="C81" s="6"/>
      <c r="D81" s="7" t="s">
        <v>14</v>
      </c>
      <c r="E81" s="10" t="s">
        <v>26</v>
      </c>
      <c r="F81" s="12">
        <v>1</v>
      </c>
      <c r="G81" s="17"/>
      <c r="H81" s="2"/>
      <c r="I81" s="20">
        <v>72</v>
      </c>
      <c r="J81" s="20">
        <v>4</v>
      </c>
    </row>
    <row r="82" spans="1:10" ht="42" customHeight="1" x14ac:dyDescent="0.15">
      <c r="A82" s="5"/>
      <c r="B82" s="6"/>
      <c r="C82" s="6"/>
      <c r="D82" s="7" t="s">
        <v>81</v>
      </c>
      <c r="E82" s="10" t="s">
        <v>26</v>
      </c>
      <c r="F82" s="12">
        <v>4</v>
      </c>
      <c r="G82" s="17"/>
      <c r="H82" s="2"/>
      <c r="I82" s="20">
        <v>73</v>
      </c>
      <c r="J82" s="20">
        <v>4</v>
      </c>
    </row>
    <row r="83" spans="1:10" ht="42" customHeight="1" x14ac:dyDescent="0.15">
      <c r="A83" s="5"/>
      <c r="B83" s="6"/>
      <c r="C83" s="6"/>
      <c r="D83" s="7" t="s">
        <v>82</v>
      </c>
      <c r="E83" s="10" t="s">
        <v>26</v>
      </c>
      <c r="F83" s="12">
        <v>3</v>
      </c>
      <c r="G83" s="17"/>
      <c r="H83" s="2"/>
      <c r="I83" s="20">
        <v>74</v>
      </c>
      <c r="J83" s="20">
        <v>4</v>
      </c>
    </row>
    <row r="84" spans="1:10" ht="42" customHeight="1" x14ac:dyDescent="0.15">
      <c r="A84" s="5"/>
      <c r="B84" s="6"/>
      <c r="C84" s="6"/>
      <c r="D84" s="7" t="s">
        <v>83</v>
      </c>
      <c r="E84" s="10" t="s">
        <v>26</v>
      </c>
      <c r="F84" s="12">
        <v>2</v>
      </c>
      <c r="G84" s="17"/>
      <c r="H84" s="2"/>
      <c r="I84" s="20">
        <v>75</v>
      </c>
      <c r="J84" s="20">
        <v>4</v>
      </c>
    </row>
    <row r="85" spans="1:10" ht="42" customHeight="1" x14ac:dyDescent="0.15">
      <c r="A85" s="5"/>
      <c r="B85" s="6"/>
      <c r="C85" s="6"/>
      <c r="D85" s="7" t="s">
        <v>84</v>
      </c>
      <c r="E85" s="10" t="s">
        <v>26</v>
      </c>
      <c r="F85" s="12">
        <v>2</v>
      </c>
      <c r="G85" s="17"/>
      <c r="H85" s="2"/>
      <c r="I85" s="20">
        <v>76</v>
      </c>
      <c r="J85" s="20">
        <v>4</v>
      </c>
    </row>
    <row r="86" spans="1:10" ht="42" customHeight="1" x14ac:dyDescent="0.15">
      <c r="A86" s="5"/>
      <c r="B86" s="6"/>
      <c r="C86" s="6"/>
      <c r="D86" s="7" t="s">
        <v>85</v>
      </c>
      <c r="E86" s="10" t="s">
        <v>26</v>
      </c>
      <c r="F86" s="12">
        <v>2</v>
      </c>
      <c r="G86" s="17"/>
      <c r="H86" s="2"/>
      <c r="I86" s="20">
        <v>77</v>
      </c>
      <c r="J86" s="20">
        <v>4</v>
      </c>
    </row>
    <row r="87" spans="1:10" ht="42" customHeight="1" x14ac:dyDescent="0.15">
      <c r="A87" s="5"/>
      <c r="B87" s="6"/>
      <c r="C87" s="6"/>
      <c r="D87" s="7" t="s">
        <v>86</v>
      </c>
      <c r="E87" s="10" t="s">
        <v>26</v>
      </c>
      <c r="F87" s="12">
        <v>4</v>
      </c>
      <c r="G87" s="17"/>
      <c r="H87" s="2"/>
      <c r="I87" s="20">
        <v>78</v>
      </c>
      <c r="J87" s="20">
        <v>4</v>
      </c>
    </row>
    <row r="88" spans="1:10" ht="42" customHeight="1" x14ac:dyDescent="0.15">
      <c r="A88" s="5"/>
      <c r="B88" s="6"/>
      <c r="C88" s="6"/>
      <c r="D88" s="7" t="s">
        <v>87</v>
      </c>
      <c r="E88" s="10" t="s">
        <v>26</v>
      </c>
      <c r="F88" s="12">
        <v>1</v>
      </c>
      <c r="G88" s="17"/>
      <c r="H88" s="2"/>
      <c r="I88" s="20">
        <v>79</v>
      </c>
      <c r="J88" s="20">
        <v>4</v>
      </c>
    </row>
    <row r="89" spans="1:10" ht="42" customHeight="1" x14ac:dyDescent="0.15">
      <c r="A89" s="5"/>
      <c r="B89" s="6"/>
      <c r="C89" s="6"/>
      <c r="D89" s="7" t="s">
        <v>73</v>
      </c>
      <c r="E89" s="10" t="s">
        <v>26</v>
      </c>
      <c r="F89" s="12">
        <v>1</v>
      </c>
      <c r="G89" s="17"/>
      <c r="H89" s="2"/>
      <c r="I89" s="20">
        <v>80</v>
      </c>
      <c r="J89" s="20">
        <v>4</v>
      </c>
    </row>
    <row r="90" spans="1:10" ht="42" customHeight="1" x14ac:dyDescent="0.15">
      <c r="A90" s="5"/>
      <c r="B90" s="6"/>
      <c r="C90" s="6"/>
      <c r="D90" s="7" t="s">
        <v>88</v>
      </c>
      <c r="E90" s="10" t="s">
        <v>26</v>
      </c>
      <c r="F90" s="12">
        <v>1</v>
      </c>
      <c r="G90" s="17"/>
      <c r="H90" s="2"/>
      <c r="I90" s="20">
        <v>81</v>
      </c>
      <c r="J90" s="20">
        <v>4</v>
      </c>
    </row>
    <row r="91" spans="1:10" ht="42" customHeight="1" x14ac:dyDescent="0.15">
      <c r="A91" s="5"/>
      <c r="B91" s="6"/>
      <c r="C91" s="6"/>
      <c r="D91" s="7" t="s">
        <v>89</v>
      </c>
      <c r="E91" s="10" t="s">
        <v>24</v>
      </c>
      <c r="F91" s="12">
        <v>1</v>
      </c>
      <c r="G91" s="16">
        <f>+G92</f>
        <v>0</v>
      </c>
      <c r="H91" s="2"/>
      <c r="I91" s="20">
        <v>82</v>
      </c>
      <c r="J91" s="20">
        <v>4</v>
      </c>
    </row>
    <row r="92" spans="1:10" ht="42" customHeight="1" x14ac:dyDescent="0.15">
      <c r="A92" s="5"/>
      <c r="B92" s="6"/>
      <c r="C92" s="6"/>
      <c r="D92" s="7" t="s">
        <v>90</v>
      </c>
      <c r="E92" s="10" t="s">
        <v>26</v>
      </c>
      <c r="F92" s="12">
        <v>1</v>
      </c>
      <c r="G92" s="17"/>
      <c r="H92" s="2"/>
      <c r="I92" s="20">
        <v>83</v>
      </c>
      <c r="J92" s="20">
        <v>4</v>
      </c>
    </row>
    <row r="93" spans="1:10" ht="42" customHeight="1" x14ac:dyDescent="0.15">
      <c r="A93" s="5"/>
      <c r="B93" s="6"/>
      <c r="C93" s="6"/>
      <c r="D93" s="7" t="s">
        <v>91</v>
      </c>
      <c r="E93" s="10" t="s">
        <v>24</v>
      </c>
      <c r="F93" s="12">
        <v>1</v>
      </c>
      <c r="G93" s="16">
        <f>+G94+G95+G96</f>
        <v>0</v>
      </c>
      <c r="H93" s="2"/>
      <c r="I93" s="20">
        <v>84</v>
      </c>
      <c r="J93" s="20">
        <v>4</v>
      </c>
    </row>
    <row r="94" spans="1:10" ht="42" customHeight="1" x14ac:dyDescent="0.15">
      <c r="A94" s="5"/>
      <c r="B94" s="6"/>
      <c r="C94" s="6"/>
      <c r="D94" s="7" t="s">
        <v>92</v>
      </c>
      <c r="E94" s="10" t="s">
        <v>39</v>
      </c>
      <c r="F94" s="12">
        <v>28</v>
      </c>
      <c r="G94" s="17"/>
      <c r="H94" s="2"/>
      <c r="I94" s="20">
        <v>85</v>
      </c>
      <c r="J94" s="20">
        <v>4</v>
      </c>
    </row>
    <row r="95" spans="1:10" ht="42" customHeight="1" x14ac:dyDescent="0.15">
      <c r="A95" s="5"/>
      <c r="B95" s="6"/>
      <c r="C95" s="6"/>
      <c r="D95" s="7" t="s">
        <v>105</v>
      </c>
      <c r="E95" s="10" t="s">
        <v>39</v>
      </c>
      <c r="F95" s="12">
        <v>28</v>
      </c>
      <c r="G95" s="17"/>
      <c r="H95" s="2"/>
      <c r="I95" s="20">
        <v>86</v>
      </c>
      <c r="J95" s="20">
        <v>4</v>
      </c>
    </row>
    <row r="96" spans="1:10" ht="42" customHeight="1" x14ac:dyDescent="0.15">
      <c r="A96" s="5"/>
      <c r="B96" s="6"/>
      <c r="C96" s="6"/>
      <c r="D96" s="7" t="s">
        <v>110</v>
      </c>
      <c r="E96" s="10" t="s">
        <v>39</v>
      </c>
      <c r="F96" s="12">
        <v>28</v>
      </c>
      <c r="G96" s="17"/>
      <c r="H96" s="2"/>
      <c r="I96" s="20">
        <v>87</v>
      </c>
      <c r="J96" s="20">
        <v>4</v>
      </c>
    </row>
    <row r="97" spans="1:10" ht="42" customHeight="1" x14ac:dyDescent="0.15">
      <c r="A97" s="5"/>
      <c r="B97" s="28" t="s">
        <v>93</v>
      </c>
      <c r="C97" s="28"/>
      <c r="D97" s="29"/>
      <c r="E97" s="10" t="s">
        <v>24</v>
      </c>
      <c r="F97" s="12">
        <v>1</v>
      </c>
      <c r="G97" s="16">
        <f>+G98</f>
        <v>0</v>
      </c>
      <c r="H97" s="2"/>
      <c r="I97" s="20">
        <v>88</v>
      </c>
      <c r="J97" s="20">
        <v>2</v>
      </c>
    </row>
    <row r="98" spans="1:10" ht="42" customHeight="1" x14ac:dyDescent="0.15">
      <c r="A98" s="5"/>
      <c r="B98" s="6"/>
      <c r="C98" s="28" t="s">
        <v>93</v>
      </c>
      <c r="D98" s="29"/>
      <c r="E98" s="10" t="s">
        <v>24</v>
      </c>
      <c r="F98" s="12">
        <v>1</v>
      </c>
      <c r="G98" s="16">
        <f>+G99+G104</f>
        <v>0</v>
      </c>
      <c r="H98" s="2"/>
      <c r="I98" s="20">
        <v>89</v>
      </c>
      <c r="J98" s="20">
        <v>3</v>
      </c>
    </row>
    <row r="99" spans="1:10" ht="42" customHeight="1" x14ac:dyDescent="0.15">
      <c r="A99" s="5"/>
      <c r="B99" s="6"/>
      <c r="C99" s="6"/>
      <c r="D99" s="7" t="s">
        <v>93</v>
      </c>
      <c r="E99" s="10" t="s">
        <v>24</v>
      </c>
      <c r="F99" s="12">
        <v>1</v>
      </c>
      <c r="G99" s="16">
        <f>+G100+G101+G102+G103</f>
        <v>0</v>
      </c>
      <c r="H99" s="2"/>
      <c r="I99" s="20">
        <v>90</v>
      </c>
      <c r="J99" s="20">
        <v>4</v>
      </c>
    </row>
    <row r="100" spans="1:10" ht="42" customHeight="1" x14ac:dyDescent="0.15">
      <c r="A100" s="5"/>
      <c r="B100" s="6"/>
      <c r="C100" s="6"/>
      <c r="D100" s="7" t="s">
        <v>106</v>
      </c>
      <c r="E100" s="10" t="s">
        <v>56</v>
      </c>
      <c r="F100" s="12">
        <v>1</v>
      </c>
      <c r="G100" s="17"/>
      <c r="H100" s="2"/>
      <c r="I100" s="20">
        <v>91</v>
      </c>
      <c r="J100" s="20">
        <v>4</v>
      </c>
    </row>
    <row r="101" spans="1:10" ht="42" customHeight="1" x14ac:dyDescent="0.15">
      <c r="A101" s="5"/>
      <c r="B101" s="6"/>
      <c r="C101" s="6"/>
      <c r="D101" s="7" t="s">
        <v>107</v>
      </c>
      <c r="E101" s="10" t="s">
        <v>56</v>
      </c>
      <c r="F101" s="12">
        <v>1</v>
      </c>
      <c r="G101" s="17"/>
      <c r="H101" s="2"/>
      <c r="I101" s="20">
        <v>92</v>
      </c>
      <c r="J101" s="20">
        <v>4</v>
      </c>
    </row>
    <row r="102" spans="1:10" ht="42" customHeight="1" x14ac:dyDescent="0.15">
      <c r="A102" s="5"/>
      <c r="B102" s="6"/>
      <c r="C102" s="6"/>
      <c r="D102" s="7" t="s">
        <v>114</v>
      </c>
      <c r="E102" s="10" t="s">
        <v>56</v>
      </c>
      <c r="F102" s="12">
        <v>1</v>
      </c>
      <c r="G102" s="17"/>
      <c r="H102" s="2"/>
      <c r="I102" s="20">
        <v>93</v>
      </c>
      <c r="J102" s="20">
        <v>4</v>
      </c>
    </row>
    <row r="103" spans="1:10" ht="42" customHeight="1" x14ac:dyDescent="0.15">
      <c r="A103" s="5"/>
      <c r="B103" s="6"/>
      <c r="C103" s="6"/>
      <c r="D103" s="7" t="s">
        <v>114</v>
      </c>
      <c r="E103" s="10" t="s">
        <v>56</v>
      </c>
      <c r="F103" s="12">
        <v>1</v>
      </c>
      <c r="G103" s="17"/>
      <c r="H103" s="2"/>
      <c r="I103" s="20">
        <v>94</v>
      </c>
      <c r="J103" s="20">
        <v>4</v>
      </c>
    </row>
    <row r="104" spans="1:10" ht="42" customHeight="1" x14ac:dyDescent="0.15">
      <c r="A104" s="5"/>
      <c r="B104" s="6"/>
      <c r="C104" s="6"/>
      <c r="D104" s="7" t="s">
        <v>94</v>
      </c>
      <c r="E104" s="10" t="s">
        <v>24</v>
      </c>
      <c r="F104" s="12">
        <v>1</v>
      </c>
      <c r="G104" s="16">
        <f>+G105</f>
        <v>0</v>
      </c>
      <c r="H104" s="2"/>
      <c r="I104" s="20">
        <v>95</v>
      </c>
      <c r="J104" s="20">
        <v>4</v>
      </c>
    </row>
    <row r="105" spans="1:10" ht="42" customHeight="1" x14ac:dyDescent="0.15">
      <c r="A105" s="5"/>
      <c r="B105" s="6"/>
      <c r="C105" s="6"/>
      <c r="D105" s="7" t="s">
        <v>108</v>
      </c>
      <c r="E105" s="10" t="s">
        <v>16</v>
      </c>
      <c r="F105" s="12">
        <v>90</v>
      </c>
      <c r="G105" s="17"/>
      <c r="H105" s="2"/>
      <c r="I105" s="20">
        <v>96</v>
      </c>
      <c r="J105" s="20">
        <v>4</v>
      </c>
    </row>
    <row r="106" spans="1:10" ht="42" customHeight="1" x14ac:dyDescent="0.15">
      <c r="A106" s="27" t="s">
        <v>95</v>
      </c>
      <c r="B106" s="28"/>
      <c r="C106" s="28"/>
      <c r="D106" s="29"/>
      <c r="E106" s="10" t="s">
        <v>24</v>
      </c>
      <c r="F106" s="12">
        <v>1</v>
      </c>
      <c r="G106" s="16">
        <f>+G107+G109</f>
        <v>0</v>
      </c>
      <c r="H106" s="2"/>
      <c r="I106" s="20">
        <v>97</v>
      </c>
      <c r="J106" s="20"/>
    </row>
    <row r="107" spans="1:10" ht="42" customHeight="1" x14ac:dyDescent="0.15">
      <c r="A107" s="27" t="s">
        <v>96</v>
      </c>
      <c r="B107" s="28"/>
      <c r="C107" s="28"/>
      <c r="D107" s="29"/>
      <c r="E107" s="10" t="s">
        <v>24</v>
      </c>
      <c r="F107" s="12">
        <v>1</v>
      </c>
      <c r="G107" s="16">
        <f>+G108</f>
        <v>0</v>
      </c>
      <c r="H107" s="2"/>
      <c r="I107" s="20">
        <v>98</v>
      </c>
      <c r="J107" s="20">
        <v>200</v>
      </c>
    </row>
    <row r="108" spans="1:10" ht="42" customHeight="1" x14ac:dyDescent="0.15">
      <c r="A108" s="27" t="s">
        <v>97</v>
      </c>
      <c r="B108" s="28"/>
      <c r="C108" s="28"/>
      <c r="D108" s="29"/>
      <c r="E108" s="10" t="s">
        <v>24</v>
      </c>
      <c r="F108" s="12">
        <v>1</v>
      </c>
      <c r="G108" s="17"/>
      <c r="H108" s="2"/>
      <c r="I108" s="20">
        <v>99</v>
      </c>
      <c r="J108" s="20"/>
    </row>
    <row r="109" spans="1:10" ht="42" customHeight="1" x14ac:dyDescent="0.15">
      <c r="A109" s="27" t="s">
        <v>99</v>
      </c>
      <c r="B109" s="28"/>
      <c r="C109" s="28"/>
      <c r="D109" s="29"/>
      <c r="E109" s="10" t="s">
        <v>24</v>
      </c>
      <c r="F109" s="12">
        <v>1</v>
      </c>
      <c r="G109" s="16">
        <f>+G110</f>
        <v>0</v>
      </c>
      <c r="H109" s="2"/>
      <c r="I109" s="20">
        <v>100</v>
      </c>
      <c r="J109" s="20">
        <v>210</v>
      </c>
    </row>
    <row r="110" spans="1:10" ht="42" customHeight="1" x14ac:dyDescent="0.15">
      <c r="A110" s="27" t="s">
        <v>100</v>
      </c>
      <c r="B110" s="28"/>
      <c r="C110" s="28"/>
      <c r="D110" s="29"/>
      <c r="E110" s="10" t="s">
        <v>24</v>
      </c>
      <c r="F110" s="12">
        <v>1</v>
      </c>
      <c r="G110" s="17"/>
      <c r="H110" s="2"/>
      <c r="I110" s="20">
        <v>101</v>
      </c>
      <c r="J110" s="20"/>
    </row>
    <row r="111" spans="1:10" ht="42" customHeight="1" x14ac:dyDescent="0.15">
      <c r="A111" s="27" t="s">
        <v>65</v>
      </c>
      <c r="B111" s="28"/>
      <c r="C111" s="28"/>
      <c r="D111" s="29"/>
      <c r="E111" s="10" t="s">
        <v>24</v>
      </c>
      <c r="F111" s="12">
        <v>1</v>
      </c>
      <c r="G111" s="17"/>
      <c r="H111" s="2"/>
      <c r="I111" s="20">
        <v>102</v>
      </c>
      <c r="J111" s="20">
        <v>220</v>
      </c>
    </row>
    <row r="112" spans="1:10" ht="42" customHeight="1" x14ac:dyDescent="0.15">
      <c r="A112" s="27" t="s">
        <v>101</v>
      </c>
      <c r="B112" s="28"/>
      <c r="C112" s="28"/>
      <c r="D112" s="29"/>
      <c r="E112" s="10" t="s">
        <v>24</v>
      </c>
      <c r="F112" s="12">
        <v>1</v>
      </c>
      <c r="G112" s="16">
        <f>+G10+G111</f>
        <v>0</v>
      </c>
      <c r="H112" s="2"/>
      <c r="I112" s="20">
        <v>103</v>
      </c>
      <c r="J112" s="20">
        <v>30</v>
      </c>
    </row>
    <row r="113" spans="1:10" ht="42" customHeight="1" x14ac:dyDescent="0.15">
      <c r="A113" s="30" t="s">
        <v>102</v>
      </c>
      <c r="B113" s="31"/>
      <c r="C113" s="31"/>
      <c r="D113" s="32"/>
      <c r="E113" s="11" t="s">
        <v>103</v>
      </c>
      <c r="F113" s="13" t="s">
        <v>103</v>
      </c>
      <c r="G113" s="18">
        <f>G112</f>
        <v>0</v>
      </c>
      <c r="I113" s="20">
        <v>104</v>
      </c>
      <c r="J113" s="20">
        <v>90</v>
      </c>
    </row>
    <row r="114" spans="1:10" ht="42" customHeight="1" x14ac:dyDescent="0.15"/>
    <row r="115" spans="1:10" ht="42" customHeight="1" x14ac:dyDescent="0.15"/>
  </sheetData>
  <sheetProtection algorithmName="SHA-512" hashValue="myJdojDhZn6SZfCCydBvRnal/Oo897z7ffZttWzMt/ZAWhvzQmwzl5xB5OOt1S/dycM+b9u7OP9suAiN8Al1mQ==" saltValue="Hg7ZTG8VaRWpe18v1/yUdQ==" spinCount="100000" sheet="1" objects="1" scenarios="1"/>
  <mergeCells count="24">
    <mergeCell ref="A110:D110"/>
    <mergeCell ref="A111:D111"/>
    <mergeCell ref="A112:D112"/>
    <mergeCell ref="A113:D113"/>
    <mergeCell ref="C98:D98"/>
    <mergeCell ref="A106:D106"/>
    <mergeCell ref="A107:D107"/>
    <mergeCell ref="A108:D108"/>
    <mergeCell ref="A109:D109"/>
    <mergeCell ref="C14:D14"/>
    <mergeCell ref="C28:D28"/>
    <mergeCell ref="C45:D45"/>
    <mergeCell ref="C48:D48"/>
    <mergeCell ref="B97:D97"/>
    <mergeCell ref="A9:D9"/>
    <mergeCell ref="A10:D10"/>
    <mergeCell ref="A11:D11"/>
    <mergeCell ref="A12:D12"/>
    <mergeCell ref="B13:D13"/>
    <mergeCell ref="F3:G3"/>
    <mergeCell ref="F4:G4"/>
    <mergeCell ref="F5:G5"/>
    <mergeCell ref="A7:G7"/>
    <mergeCell ref="B8:G8"/>
  </mergeCells>
  <phoneticPr fontId="4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Ｒ６三林　予防治山　三好市長尾　山腹工事（担い手確保型）（工事費内訳書）</dc:title>
  <cp:lastModifiedBy>hasegawa megumi</cp:lastModifiedBy>
  <cp:lastPrinted>2024-10-21T06:50:44Z</cp:lastPrinted>
  <dcterms:created xsi:type="dcterms:W3CDTF">2014-01-09T08:55:00Z</dcterms:created>
  <dcterms:modified xsi:type="dcterms:W3CDTF">2024-10-21T06:50:46Z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2024-10-21T00:59:27Z</vt:filetime>
  </property>
</Properties>
</file>